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с собств потребл" sheetId="1" r:id="rId1"/>
    <sheet name="субабонентов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G32" i="2"/>
  <c r="E30" i="2"/>
  <c r="D30" i="2" s="1"/>
  <c r="D28" i="2"/>
  <c r="D32" i="2"/>
  <c r="H23" i="2"/>
  <c r="G23" i="2"/>
  <c r="E23" i="2"/>
  <c r="D23" i="2" s="1"/>
  <c r="H20" i="2"/>
  <c r="G20" i="2"/>
  <c r="E20" i="2"/>
  <c r="D20" i="2" s="1"/>
  <c r="D14" i="2"/>
  <c r="D7" i="2" s="1"/>
  <c r="H30" i="1"/>
  <c r="G30" i="1"/>
  <c r="D28" i="1"/>
  <c r="D25" i="1"/>
  <c r="H24" i="1"/>
  <c r="G24" i="1"/>
  <c r="E24" i="1"/>
  <c r="H21" i="1"/>
  <c r="G21" i="1"/>
  <c r="E21" i="1"/>
  <c r="D21" i="1"/>
  <c r="D17" i="1"/>
  <c r="D16" i="1"/>
  <c r="D8" i="1" s="1"/>
  <c r="D15" i="1"/>
  <c r="E8" i="1"/>
  <c r="E7" i="2" l="1"/>
  <c r="E40" i="2" s="1"/>
  <c r="G10" i="2" s="1"/>
  <c r="D21" i="2"/>
  <c r="D40" i="2"/>
  <c r="G39" i="2"/>
  <c r="G8" i="2"/>
  <c r="G7" i="2" s="1"/>
  <c r="G40" i="2" s="1"/>
  <c r="H12" i="2" s="1"/>
  <c r="E21" i="2"/>
  <c r="D30" i="1"/>
  <c r="E37" i="1"/>
  <c r="G11" i="1" s="1"/>
  <c r="D24" i="1"/>
  <c r="D37" i="1"/>
  <c r="D22" i="1"/>
  <c r="G36" i="1"/>
  <c r="G9" i="1"/>
  <c r="G8" i="1" s="1"/>
  <c r="G37" i="1" s="1"/>
  <c r="H13" i="1" s="1"/>
  <c r="E22" i="1"/>
  <c r="G21" i="2" l="1"/>
  <c r="H39" i="2"/>
  <c r="H8" i="2"/>
  <c r="H7" i="2" s="1"/>
  <c r="G22" i="1"/>
  <c r="H36" i="1"/>
  <c r="H9" i="1"/>
  <c r="H8" i="1" s="1"/>
  <c r="H40" i="2" l="1"/>
  <c r="H21" i="2"/>
  <c r="H37" i="1"/>
  <c r="H22" i="1"/>
</calcChain>
</file>

<file path=xl/sharedStrings.xml><?xml version="1.0" encoding="utf-8"?>
<sst xmlns="http://schemas.openxmlformats.org/spreadsheetml/2006/main" count="180" uniqueCount="71">
  <si>
    <t>Таблица П1.4</t>
  </si>
  <si>
    <t>Баланс электрической энергии по сетям ВН, СН1, СН11 и НН по сетям ПАО "НКШина" (с собств. потреблением)</t>
  </si>
  <si>
    <t/>
  </si>
  <si>
    <t>п.п.</t>
  </si>
  <si>
    <t>Показатели</t>
  </si>
  <si>
    <t>Ед.изм.</t>
  </si>
  <si>
    <t>Базовый период 2019г. (факт)</t>
  </si>
  <si>
    <t>Всего</t>
  </si>
  <si>
    <t>ВН</t>
  </si>
  <si>
    <t>СН1</t>
  </si>
  <si>
    <t>СН11</t>
  </si>
  <si>
    <t>НН</t>
  </si>
  <si>
    <t>1.</t>
  </si>
  <si>
    <t xml:space="preserve">Поступление эл.энергии в сеть , ВСЕГО </t>
  </si>
  <si>
    <t>млн.кВтч</t>
  </si>
  <si>
    <t>1.1.</t>
  </si>
  <si>
    <t>из смежной сети, всего</t>
  </si>
  <si>
    <t>в том числе из сети</t>
  </si>
  <si>
    <t>1.2.</t>
  </si>
  <si>
    <t>от ОАО "Генерирующая компания" (НК ТЭЦ)</t>
  </si>
  <si>
    <t>1.3.</t>
  </si>
  <si>
    <t>от ОАО "Сетевая компания" (п/ст Нижнекамская)</t>
  </si>
  <si>
    <t>1.4.</t>
  </si>
  <si>
    <t>поступление эл. энергии от не сетевых организаций</t>
  </si>
  <si>
    <t>1.5.</t>
  </si>
  <si>
    <t>поступление эл.энергии от сетевых организаций всего</t>
  </si>
  <si>
    <t>в т.ч.:</t>
  </si>
  <si>
    <t xml:space="preserve">сетевая организация1 </t>
  </si>
  <si>
    <t>сетевая организация 2</t>
  </si>
  <si>
    <t>2.</t>
  </si>
  <si>
    <t xml:space="preserve">Потери электроэнергии в сети </t>
  </si>
  <si>
    <t>то же в % (п.1.1/п.1.3)</t>
  </si>
  <si>
    <t>%</t>
  </si>
  <si>
    <t>3.</t>
  </si>
  <si>
    <t>Расход электроэнергии на производственные и хозяйственные нужды</t>
  </si>
  <si>
    <t>4.</t>
  </si>
  <si>
    <t xml:space="preserve">Полезный отпуск из сети </t>
  </si>
  <si>
    <t>4.1.</t>
  </si>
  <si>
    <t xml:space="preserve">на собственное потребление </t>
  </si>
  <si>
    <t>4.2.</t>
  </si>
  <si>
    <t>потребителям всего</t>
  </si>
  <si>
    <t>в т.ч.</t>
  </si>
  <si>
    <t>4.2.1.</t>
  </si>
  <si>
    <t>монопотребитель ООО "НЗШ ЦМК"</t>
  </si>
  <si>
    <t>4.2.2.</t>
  </si>
  <si>
    <t>потребителям, через сети СО присоединенных к шинам ОАО "Генерирующая компания"</t>
  </si>
  <si>
    <t>4.2.3.</t>
  </si>
  <si>
    <t>потребителям, через сети ОАО "НК Шина" присоединенных к шинам ОАО "Сетевая компания"</t>
  </si>
  <si>
    <t>4.3.</t>
  </si>
  <si>
    <t>в сетевые организации</t>
  </si>
  <si>
    <t xml:space="preserve">сетевая организация 1 </t>
  </si>
  <si>
    <t>в ОАО "Сетевая компания"</t>
  </si>
  <si>
    <t>5.</t>
  </si>
  <si>
    <t>Трансформированные из сети ВН/СН, СН/НН</t>
  </si>
  <si>
    <t xml:space="preserve">Согласовано:   </t>
  </si>
  <si>
    <t>Предприятие "Энергосбыт" ОАО "Татэнерго"</t>
  </si>
  <si>
    <t>Главный энергетик:                                           А.М.Вдовин</t>
  </si>
  <si>
    <t>Главный энергетик:                                           Н.В. Приступа</t>
  </si>
  <si>
    <t>Баланс электрической энергии по сетям ВН, СН1, СН11 и НН по сетям ПАО "НКШина" (субабонентов)</t>
  </si>
  <si>
    <t>от производителя электроэнергии</t>
  </si>
  <si>
    <t xml:space="preserve">поступление эл. энергии от не сетевых организаций </t>
  </si>
  <si>
    <t xml:space="preserve">поступление эл. энергии от сетевых организаций всего </t>
  </si>
  <si>
    <t>сетевая организация 1</t>
  </si>
  <si>
    <t>Расход электроэнергии на произв. и хоз. нужды</t>
  </si>
  <si>
    <t xml:space="preserve">Отпущено из сети </t>
  </si>
  <si>
    <t xml:space="preserve">в том числе потери  от передачи на  собственное потр. </t>
  </si>
  <si>
    <t xml:space="preserve">в том числе потери от передачи </t>
  </si>
  <si>
    <t>через сети ОАО "ГК"</t>
  </si>
  <si>
    <t>….</t>
  </si>
  <si>
    <t>Главный энергетик:                                                            Н.В. Приступа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</si>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</sst>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 Cyr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sz val="11"/>
      <color indexed="9"/>
      <name val="Times New Roman Cyr"/>
      <charset val="204"/>
    </font>
    <font>
      <sz val="11"/>
      <color indexed="9"/>
      <name val="Times New Roman"/>
      <family val="1"/>
      <charset val="204"/>
    </font>
    <font>
      <sz val="12"/>
      <name val="Times New Roman Cyr"/>
      <charset val="204"/>
    </font>
    <font>
      <b/>
      <sz val="13"/>
      <name val="Times New Roman"/>
      <family val="1"/>
      <charset val="204"/>
    </font>
    <font>
      <sz val="10"/>
      <color indexed="9"/>
      <name val="Times New Roman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1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vertical="top" wrapText="1"/>
    </xf>
    <xf numFmtId="0" fontId="3" fillId="0" borderId="0" xfId="2"/>
    <xf numFmtId="0" fontId="0" fillId="0" borderId="0" xfId="2" applyFont="1"/>
    <xf numFmtId="164" fontId="3" fillId="0" borderId="0" xfId="2" applyNumberFormat="1"/>
    <xf numFmtId="0" fontId="3" fillId="0" borderId="0" xfId="2" applyFont="1"/>
    <xf numFmtId="0" fontId="2" fillId="0" borderId="0" xfId="2" applyNumberFormat="1" applyFont="1" applyFill="1" applyBorder="1" applyAlignment="1" applyProtection="1">
      <alignment vertical="top"/>
    </xf>
    <xf numFmtId="0" fontId="2" fillId="0" borderId="0" xfId="2" applyNumberFormat="1" applyFont="1" applyFill="1" applyBorder="1" applyAlignment="1" applyProtection="1">
      <alignment vertical="top" wrapText="1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ont="1" applyFill="1" applyBorder="1" applyAlignment="1" applyProtection="1">
      <alignment horizontal="center" vertical="top"/>
    </xf>
    <xf numFmtId="0" fontId="2" fillId="0" borderId="3" xfId="2" applyNumberFormat="1" applyFont="1" applyFill="1" applyBorder="1" applyAlignment="1" applyProtection="1">
      <alignment horizontal="center" vertical="top" wrapText="1"/>
    </xf>
    <xf numFmtId="0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0" xfId="2" applyFont="1"/>
    <xf numFmtId="0" fontId="6" fillId="0" borderId="0" xfId="2" applyFont="1"/>
    <xf numFmtId="0" fontId="2" fillId="0" borderId="3" xfId="2" applyFont="1" applyBorder="1" applyAlignment="1">
      <alignment horizontal="center" wrapText="1"/>
    </xf>
    <xf numFmtId="0" fontId="5" fillId="0" borderId="3" xfId="2" applyFont="1" applyBorder="1" applyAlignment="1">
      <alignment wrapText="1"/>
    </xf>
    <xf numFmtId="2" fontId="5" fillId="0" borderId="3" xfId="2" applyNumberFormat="1" applyFont="1" applyFill="1" applyBorder="1" applyAlignment="1">
      <alignment horizontal="center" vertical="center"/>
    </xf>
    <xf numFmtId="165" fontId="7" fillId="0" borderId="3" xfId="2" applyNumberFormat="1" applyFont="1" applyFill="1" applyBorder="1" applyAlignment="1">
      <alignment horizontal="center" vertical="center"/>
    </xf>
    <xf numFmtId="2" fontId="7" fillId="0" borderId="3" xfId="2" applyNumberFormat="1" applyFont="1" applyFill="1" applyBorder="1" applyAlignment="1">
      <alignment horizontal="center" vertical="center"/>
    </xf>
    <xf numFmtId="165" fontId="8" fillId="0" borderId="3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2" fontId="3" fillId="0" borderId="3" xfId="2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wrapText="1"/>
    </xf>
    <xf numFmtId="0" fontId="3" fillId="0" borderId="3" xfId="2" applyFont="1" applyFill="1" applyBorder="1" applyAlignment="1">
      <alignment horizontal="center" vertical="center"/>
    </xf>
    <xf numFmtId="165" fontId="3" fillId="0" borderId="3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top" wrapText="1"/>
    </xf>
    <xf numFmtId="0" fontId="5" fillId="0" borderId="3" xfId="2" applyFont="1" applyBorder="1" applyAlignment="1">
      <alignment horizontal="justify" wrapText="1"/>
    </xf>
    <xf numFmtId="2" fontId="5" fillId="0" borderId="7" xfId="2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wrapText="1"/>
    </xf>
    <xf numFmtId="0" fontId="9" fillId="0" borderId="3" xfId="2" applyFont="1" applyFill="1" applyBorder="1" applyAlignment="1">
      <alignment horizontal="center" vertical="center"/>
    </xf>
    <xf numFmtId="2" fontId="10" fillId="0" borderId="3" xfId="2" applyNumberFormat="1" applyFont="1" applyFill="1" applyBorder="1" applyAlignment="1">
      <alignment horizontal="center" vertical="center"/>
    </xf>
    <xf numFmtId="2" fontId="9" fillId="0" borderId="3" xfId="2" applyNumberFormat="1" applyFont="1" applyFill="1" applyBorder="1" applyAlignment="1">
      <alignment horizontal="center" vertical="center"/>
    </xf>
    <xf numFmtId="2" fontId="5" fillId="0" borderId="8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/>
    <xf numFmtId="2" fontId="5" fillId="0" borderId="0" xfId="2" applyNumberFormat="1" applyFont="1" applyFill="1" applyBorder="1" applyAlignment="1">
      <alignment horizontal="center" vertical="center"/>
    </xf>
    <xf numFmtId="2" fontId="3" fillId="0" borderId="0" xfId="2" applyNumberFormat="1" applyFont="1"/>
    <xf numFmtId="2" fontId="3" fillId="0" borderId="0" xfId="2" applyNumberFormat="1"/>
    <xf numFmtId="0" fontId="3" fillId="0" borderId="0" xfId="2" applyBorder="1"/>
    <xf numFmtId="0" fontId="11" fillId="0" borderId="0" xfId="2" applyFont="1" applyBorder="1" applyAlignment="1">
      <alignment wrapText="1"/>
    </xf>
    <xf numFmtId="2" fontId="11" fillId="0" borderId="0" xfId="2" applyNumberFormat="1" applyFont="1"/>
    <xf numFmtId="0" fontId="11" fillId="0" borderId="0" xfId="2" applyFont="1"/>
    <xf numFmtId="165" fontId="11" fillId="0" borderId="0" xfId="2" applyNumberFormat="1" applyFont="1"/>
    <xf numFmtId="0" fontId="3" fillId="0" borderId="0" xfId="2" applyBorder="1" applyAlignment="1">
      <alignment wrapText="1"/>
    </xf>
    <xf numFmtId="0" fontId="11" fillId="0" borderId="0" xfId="2" applyFont="1" applyAlignment="1">
      <alignment wrapText="1"/>
    </xf>
    <xf numFmtId="0" fontId="3" fillId="0" borderId="0" xfId="2" applyAlignment="1">
      <alignment wrapText="1"/>
    </xf>
    <xf numFmtId="0" fontId="3" fillId="0" borderId="0" xfId="2" applyFill="1"/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6" fillId="0" borderId="3" xfId="2" applyNumberFormat="1" applyFont="1" applyFill="1" applyBorder="1" applyAlignment="1" applyProtection="1">
      <alignment horizontal="center" vertical="top"/>
    </xf>
    <xf numFmtId="0" fontId="6" fillId="0" borderId="3" xfId="2" applyNumberFormat="1" applyFont="1" applyFill="1" applyBorder="1" applyAlignment="1" applyProtection="1">
      <alignment horizontal="center" vertical="top" wrapText="1"/>
    </xf>
    <xf numFmtId="0" fontId="6" fillId="0" borderId="3" xfId="2" applyFont="1" applyFill="1" applyBorder="1" applyAlignment="1">
      <alignment horizontal="center" wrapText="1"/>
    </xf>
    <xf numFmtId="166" fontId="8" fillId="0" borderId="3" xfId="2" applyNumberFormat="1" applyFont="1" applyFill="1" applyBorder="1" applyAlignment="1">
      <alignment horizontal="center" vertical="center"/>
    </xf>
    <xf numFmtId="2" fontId="3" fillId="0" borderId="3" xfId="2" applyNumberFormat="1" applyFill="1" applyBorder="1" applyAlignment="1">
      <alignment horizontal="center" vertical="center"/>
    </xf>
    <xf numFmtId="0" fontId="3" fillId="0" borderId="3" xfId="2" applyFill="1" applyBorder="1" applyAlignment="1">
      <alignment horizontal="center" vertical="center"/>
    </xf>
    <xf numFmtId="0" fontId="5" fillId="0" borderId="3" xfId="2" applyFont="1" applyFill="1" applyBorder="1" applyAlignment="1">
      <alignment horizontal="justify" wrapText="1"/>
    </xf>
    <xf numFmtId="0" fontId="13" fillId="0" borderId="3" xfId="2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wrapText="1"/>
    </xf>
    <xf numFmtId="2" fontId="13" fillId="0" borderId="3" xfId="2" applyNumberFormat="1" applyFont="1" applyFill="1" applyBorder="1" applyAlignment="1">
      <alignment horizontal="center" vertical="center"/>
    </xf>
    <xf numFmtId="165" fontId="9" fillId="0" borderId="3" xfId="2" applyNumberFormat="1" applyFont="1" applyFill="1" applyBorder="1" applyAlignment="1">
      <alignment horizontal="center" vertical="center"/>
    </xf>
    <xf numFmtId="0" fontId="3" fillId="0" borderId="0" xfId="2" applyFill="1" applyAlignment="1">
      <alignment horizontal="center" vertical="center"/>
    </xf>
    <xf numFmtId="165" fontId="3" fillId="0" borderId="0" xfId="2" applyNumberFormat="1" applyFill="1" applyAlignment="1">
      <alignment horizontal="center" vertical="center"/>
    </xf>
    <xf numFmtId="165" fontId="3" fillId="0" borderId="0" xfId="2" applyNumberFormat="1" applyFill="1"/>
    <xf numFmtId="2" fontId="3" fillId="0" borderId="0" xfId="2" applyNumberFormat="1" applyFill="1"/>
    <xf numFmtId="0" fontId="3" fillId="0" borderId="0" xfId="2" applyFill="1" applyBorder="1"/>
    <xf numFmtId="0" fontId="3" fillId="0" borderId="0" xfId="2" applyFill="1" applyBorder="1" applyAlignment="1">
      <alignment wrapText="1"/>
    </xf>
    <xf numFmtId="0" fontId="11" fillId="0" borderId="0" xfId="2" applyFont="1" applyFill="1" applyBorder="1" applyAlignment="1">
      <alignment wrapText="1"/>
    </xf>
    <xf numFmtId="0" fontId="11" fillId="0" borderId="0" xfId="2" applyFont="1" applyFill="1"/>
    <xf numFmtId="0" fontId="3" fillId="0" borderId="0" xfId="2" applyFill="1" applyAlignment="1">
      <alignment wrapText="1"/>
    </xf>
    <xf numFmtId="0" fontId="11" fillId="0" borderId="0" xfId="2" applyFont="1" applyBorder="1" applyAlignment="1">
      <alignment horizontal="left" wrapText="1"/>
    </xf>
    <xf numFmtId="0" fontId="4" fillId="0" borderId="0" xfId="1" applyNumberFormat="1" applyFont="1" applyFill="1" applyBorder="1" applyAlignment="1" applyProtection="1">
      <alignment horizontal="center" vertical="top" wrapText="1"/>
    </xf>
    <xf numFmtId="0" fontId="2" fillId="0" borderId="1" xfId="2" applyNumberFormat="1" applyFont="1" applyFill="1" applyBorder="1" applyAlignment="1" applyProtection="1">
      <alignment horizontal="center" vertical="top"/>
    </xf>
    <xf numFmtId="0" fontId="2" fillId="0" borderId="4" xfId="2" applyNumberFormat="1" applyFont="1" applyFill="1" applyBorder="1" applyAlignment="1" applyProtection="1">
      <alignment horizontal="center" vertical="top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0" fillId="0" borderId="0" xfId="2" applyFont="1" applyFill="1" applyAlignment="1">
      <alignment horizontal="right"/>
    </xf>
    <xf numFmtId="0" fontId="3" fillId="0" borderId="0" xfId="2" applyFont="1" applyFill="1" applyAlignment="1">
      <alignment horizontal="right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center" vertical="center" wrapText="1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9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Alignment="1">
      <alignment horizontal="center"/>
    </xf>
    <xf numFmtId="0" fontId="11" fillId="0" borderId="0" xfId="2" applyFont="1" applyFill="1" applyAlignment="1">
      <alignment horizontal="left" wrapText="1"/>
    </xf>
    <xf numFmtId="0" fontId="11" fillId="0" borderId="0" xfId="2" applyFont="1" applyAlignment="1">
      <alignment horizontal="left" wrapText="1"/>
    </xf>
  </cellXfs>
  <cellStyles count="3">
    <cellStyle name="Обычный" xfId="0" builtinId="0"/>
    <cellStyle name="Обычный_methodics230802-pril1-3" xfId="2"/>
    <cellStyle name="Обычный_Книга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maletdinovaLA/Downloads/&#1056;&#1072;&#1089;&#1095;&#1077;&#1090;%20&#1090;&#1072;&#1088;&#1080;&#1092;&#1086;&#1074;%20&#1085;&#1072;%20&#1091;&#1089;&#1083;.&#1087;&#1086;%20&#1087;&#1077;&#1088;&#1077;&#1076;%20&#1101;&#1083;.&#1101;&#1085;&#1077;&#1088;&#1075;&#1080;&#1080;%20&#1055;&#1040;&#1054;%20&#1053;&#1050;&#1064;&#1080;&#1085;&#1072;%20&#1085;&#1072;%202020-2024&#10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3 суб."/>
      <sheetName val="4 физика"/>
      <sheetName val="4"/>
      <sheetName val="4 суб."/>
      <sheetName val="5"/>
      <sheetName val="5 суб."/>
      <sheetName val="6"/>
      <sheetName val="6 суб."/>
      <sheetName val="30"/>
      <sheetName val="30 суб"/>
      <sheetName val="15 "/>
      <sheetName val="16 "/>
      <sheetName val="17 (2)"/>
      <sheetName val="17.1"/>
      <sheetName val="18.2"/>
      <sheetName val="20"/>
      <sheetName val="20.1.3"/>
      <sheetName val="21.3"/>
      <sheetName val="24"/>
      <sheetName val="25"/>
      <sheetName val="27"/>
      <sheetName val="Подкон р-ды"/>
      <sheetName val="неподк р-ды"/>
      <sheetName val=" исп аморт"/>
      <sheetName val="Средневзв тариф"/>
      <sheetName val="амортизация"/>
      <sheetName val="кап. ремонт"/>
      <sheetName val="техобсл. и тек. рем."/>
      <sheetName val="аренда на землю "/>
      <sheetName val="налог на имущество"/>
      <sheetName val="цеховые  р-ды"/>
      <sheetName val="Доля"/>
      <sheetName val="Свод П-4"/>
      <sheetName val="Расчет зарплаты"/>
      <sheetName val="2.1 "/>
      <sheetName val="2.2 "/>
      <sheetName val="Факт 2014г"/>
    </sheetNames>
    <sheetDataSet>
      <sheetData sheetId="0">
        <row r="42">
          <cell r="G42">
            <v>0</v>
          </cell>
        </row>
      </sheetData>
      <sheetData sheetId="1">
        <row r="40">
          <cell r="D40">
            <v>0</v>
          </cell>
          <cell r="F40">
            <v>0</v>
          </cell>
          <cell r="G40">
            <v>0</v>
          </cell>
          <cell r="H40">
            <v>0</v>
          </cell>
        </row>
      </sheetData>
      <sheetData sheetId="2" refreshError="1"/>
      <sheetData sheetId="3" refreshError="1"/>
      <sheetData sheetId="4">
        <row r="32">
          <cell r="G32">
            <v>7.2100949999999999</v>
          </cell>
          <cell r="H32">
            <v>1.4361330000000001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topLeftCell="A7" zoomScale="60" zoomScaleNormal="100" workbookViewId="0">
      <selection activeCell="D26" sqref="D26:H26"/>
    </sheetView>
  </sheetViews>
  <sheetFormatPr defaultRowHeight="12.75" x14ac:dyDescent="0.2"/>
  <cols>
    <col min="1" max="1" width="5.7109375" style="3" customWidth="1"/>
    <col min="2" max="2" width="41.85546875" style="48" customWidth="1"/>
    <col min="3" max="3" width="9.28515625" style="48" customWidth="1"/>
    <col min="4" max="4" width="9.140625" style="3" customWidth="1"/>
    <col min="5" max="5" width="9.5703125" style="3" customWidth="1"/>
    <col min="6" max="6" width="5" style="3" customWidth="1"/>
    <col min="7" max="7" width="9.140625" style="3"/>
    <col min="8" max="8" width="6.85546875" style="3" customWidth="1"/>
    <col min="9" max="16384" width="9.140625" style="3"/>
  </cols>
  <sheetData>
    <row r="1" spans="1:9" ht="15" x14ac:dyDescent="0.25">
      <c r="A1" s="1"/>
      <c r="B1" s="2"/>
      <c r="C1" s="2"/>
      <c r="G1" s="4" t="s">
        <v>0</v>
      </c>
    </row>
    <row r="2" spans="1:9" x14ac:dyDescent="0.2">
      <c r="A2" s="1"/>
      <c r="B2" s="2"/>
      <c r="C2" s="2"/>
      <c r="E2" s="5"/>
    </row>
    <row r="3" spans="1:9" ht="16.5" customHeight="1" x14ac:dyDescent="0.2">
      <c r="A3" s="72" t="s">
        <v>1</v>
      </c>
      <c r="B3" s="72"/>
      <c r="C3" s="72"/>
      <c r="D3" s="72"/>
      <c r="E3" s="72"/>
      <c r="F3" s="72"/>
      <c r="G3" s="72"/>
      <c r="H3" s="72"/>
      <c r="I3" s="6"/>
    </row>
    <row r="4" spans="1:9" x14ac:dyDescent="0.2">
      <c r="A4" s="7" t="s">
        <v>2</v>
      </c>
      <c r="B4" s="8"/>
      <c r="C4" s="8"/>
      <c r="D4" s="6"/>
      <c r="E4" s="6"/>
      <c r="F4" s="6"/>
      <c r="G4" s="6"/>
      <c r="H4" s="6"/>
      <c r="I4" s="6"/>
    </row>
    <row r="5" spans="1:9" ht="22.5" customHeight="1" x14ac:dyDescent="0.2">
      <c r="A5" s="73" t="s">
        <v>3</v>
      </c>
      <c r="B5" s="75" t="s">
        <v>4</v>
      </c>
      <c r="C5" s="77" t="s">
        <v>5</v>
      </c>
      <c r="D5" s="79" t="s">
        <v>6</v>
      </c>
      <c r="E5" s="79"/>
      <c r="F5" s="79"/>
      <c r="G5" s="79"/>
      <c r="H5" s="79"/>
      <c r="I5" s="6"/>
    </row>
    <row r="6" spans="1:9" x14ac:dyDescent="0.2">
      <c r="A6" s="74"/>
      <c r="B6" s="76"/>
      <c r="C6" s="78"/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6"/>
    </row>
    <row r="7" spans="1:9" s="15" customFormat="1" x14ac:dyDescent="0.2">
      <c r="A7" s="10">
        <v>1</v>
      </c>
      <c r="B7" s="11">
        <v>2</v>
      </c>
      <c r="C7" s="12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4"/>
    </row>
    <row r="8" spans="1:9" ht="20.25" customHeight="1" x14ac:dyDescent="0.2">
      <c r="A8" s="16" t="s">
        <v>12</v>
      </c>
      <c r="B8" s="17" t="s">
        <v>13</v>
      </c>
      <c r="C8" s="18" t="s">
        <v>14</v>
      </c>
      <c r="D8" s="19">
        <f>D9+D14+D15+D16+D17</f>
        <v>305.27639499999998</v>
      </c>
      <c r="E8" s="19">
        <f>E9+E14+E15+E16+E17</f>
        <v>305.27639499999998</v>
      </c>
      <c r="F8" s="19"/>
      <c r="G8" s="19">
        <f>G9+G14+G15+G16+G17</f>
        <v>78.443663999999956</v>
      </c>
      <c r="H8" s="19">
        <f>H9+H14+H15+H16+H17</f>
        <v>1.472427999999951</v>
      </c>
      <c r="I8" s="6"/>
    </row>
    <row r="9" spans="1:9" ht="15" x14ac:dyDescent="0.2">
      <c r="A9" s="16" t="s">
        <v>15</v>
      </c>
      <c r="B9" s="17" t="s">
        <v>16</v>
      </c>
      <c r="C9" s="18" t="s">
        <v>14</v>
      </c>
      <c r="D9" s="19"/>
      <c r="E9" s="19"/>
      <c r="F9" s="19"/>
      <c r="G9" s="19">
        <f>G11+G12+G13</f>
        <v>78.443663999999956</v>
      </c>
      <c r="H9" s="19">
        <f>H11+H12+H13</f>
        <v>1.472427999999951</v>
      </c>
      <c r="I9" s="6"/>
    </row>
    <row r="10" spans="1:9" ht="15" x14ac:dyDescent="0.2">
      <c r="A10" s="16"/>
      <c r="B10" s="17" t="s">
        <v>17</v>
      </c>
      <c r="C10" s="18"/>
      <c r="D10" s="19"/>
      <c r="E10" s="21"/>
      <c r="F10" s="21"/>
      <c r="G10" s="21"/>
      <c r="H10" s="22"/>
      <c r="I10" s="6"/>
    </row>
    <row r="11" spans="1:9" ht="15" x14ac:dyDescent="0.2">
      <c r="A11" s="16"/>
      <c r="B11" s="17" t="s">
        <v>8</v>
      </c>
      <c r="C11" s="18" t="s">
        <v>14</v>
      </c>
      <c r="D11" s="19"/>
      <c r="E11" s="21"/>
      <c r="F11" s="21"/>
      <c r="G11" s="21">
        <f>E37</f>
        <v>78.443663999999956</v>
      </c>
      <c r="H11" s="22"/>
      <c r="I11" s="6"/>
    </row>
    <row r="12" spans="1:9" ht="15" x14ac:dyDescent="0.2">
      <c r="A12" s="16"/>
      <c r="B12" s="17" t="s">
        <v>9</v>
      </c>
      <c r="C12" s="18" t="s">
        <v>14</v>
      </c>
      <c r="D12" s="18"/>
      <c r="E12" s="23"/>
      <c r="F12" s="23"/>
      <c r="G12" s="23"/>
      <c r="H12" s="22"/>
      <c r="I12" s="6"/>
    </row>
    <row r="13" spans="1:9" ht="15" x14ac:dyDescent="0.2">
      <c r="A13" s="16"/>
      <c r="B13" s="17" t="s">
        <v>10</v>
      </c>
      <c r="C13" s="18" t="s">
        <v>14</v>
      </c>
      <c r="D13" s="18"/>
      <c r="E13" s="24"/>
      <c r="F13" s="23"/>
      <c r="G13" s="23"/>
      <c r="H13" s="21">
        <f>G37</f>
        <v>1.472427999999951</v>
      </c>
      <c r="I13" s="6"/>
    </row>
    <row r="14" spans="1:9" ht="12.75" customHeight="1" x14ac:dyDescent="0.2">
      <c r="A14" s="25" t="s">
        <v>18</v>
      </c>
      <c r="B14" s="26" t="s">
        <v>19</v>
      </c>
      <c r="C14" s="18" t="s">
        <v>14</v>
      </c>
      <c r="D14" s="18"/>
      <c r="E14" s="23"/>
      <c r="F14" s="27"/>
      <c r="G14" s="23"/>
      <c r="H14" s="27"/>
      <c r="I14" s="6"/>
    </row>
    <row r="15" spans="1:9" ht="14.25" customHeight="1" x14ac:dyDescent="0.2">
      <c r="A15" s="25" t="s">
        <v>20</v>
      </c>
      <c r="B15" s="26" t="s">
        <v>21</v>
      </c>
      <c r="C15" s="18" t="s">
        <v>14</v>
      </c>
      <c r="D15" s="19">
        <f>E15+G15+H15</f>
        <v>305.27639499999998</v>
      </c>
      <c r="E15" s="21">
        <v>305.27639499999998</v>
      </c>
      <c r="F15" s="21"/>
      <c r="G15" s="21"/>
      <c r="H15" s="28"/>
      <c r="I15" s="6"/>
    </row>
    <row r="16" spans="1:9" ht="24.75" customHeight="1" x14ac:dyDescent="0.2">
      <c r="A16" s="25" t="s">
        <v>22</v>
      </c>
      <c r="B16" s="29" t="s">
        <v>23</v>
      </c>
      <c r="C16" s="18" t="s">
        <v>14</v>
      </c>
      <c r="D16" s="19">
        <f>E16+G16+H16</f>
        <v>0</v>
      </c>
      <c r="E16" s="21"/>
      <c r="F16" s="21"/>
      <c r="G16" s="21"/>
      <c r="H16" s="21"/>
      <c r="I16" s="6"/>
    </row>
    <row r="17" spans="1:9" ht="25.5" customHeight="1" x14ac:dyDescent="0.2">
      <c r="A17" s="25" t="s">
        <v>24</v>
      </c>
      <c r="B17" s="29" t="s">
        <v>25</v>
      </c>
      <c r="C17" s="18" t="s">
        <v>14</v>
      </c>
      <c r="D17" s="19">
        <f>E17+G17+H17</f>
        <v>0</v>
      </c>
      <c r="E17" s="21"/>
      <c r="F17" s="21"/>
      <c r="G17" s="21"/>
      <c r="H17" s="21"/>
      <c r="I17" s="6"/>
    </row>
    <row r="18" spans="1:9" ht="13.5" hidden="1" customHeight="1" x14ac:dyDescent="0.2">
      <c r="A18" s="25"/>
      <c r="B18" s="29" t="s">
        <v>26</v>
      </c>
      <c r="C18" s="18" t="s">
        <v>14</v>
      </c>
      <c r="D18" s="19"/>
      <c r="E18" s="21"/>
      <c r="F18" s="21"/>
      <c r="G18" s="21"/>
      <c r="H18" s="22"/>
      <c r="I18" s="6"/>
    </row>
    <row r="19" spans="1:9" ht="13.5" hidden="1" customHeight="1" x14ac:dyDescent="0.2">
      <c r="A19" s="25"/>
      <c r="B19" s="29" t="s">
        <v>27</v>
      </c>
      <c r="C19" s="18" t="s">
        <v>14</v>
      </c>
      <c r="D19" s="19"/>
      <c r="E19" s="21"/>
      <c r="F19" s="21"/>
      <c r="G19" s="21"/>
      <c r="H19" s="22"/>
      <c r="I19" s="6"/>
    </row>
    <row r="20" spans="1:9" ht="13.5" hidden="1" customHeight="1" x14ac:dyDescent="0.2">
      <c r="A20" s="25"/>
      <c r="B20" s="26" t="s">
        <v>28</v>
      </c>
      <c r="C20" s="18" t="s">
        <v>14</v>
      </c>
      <c r="D20" s="22"/>
      <c r="E20" s="21"/>
      <c r="F20" s="22"/>
      <c r="G20" s="22"/>
      <c r="H20" s="22"/>
      <c r="I20" s="6"/>
    </row>
    <row r="21" spans="1:9" ht="15" x14ac:dyDescent="0.2">
      <c r="A21" s="16" t="s">
        <v>29</v>
      </c>
      <c r="B21" s="17" t="s">
        <v>30</v>
      </c>
      <c r="C21" s="18" t="s">
        <v>14</v>
      </c>
      <c r="D21" s="19">
        <f>'[1]3 суб.'!H40</f>
        <v>0</v>
      </c>
      <c r="E21" s="21">
        <f>'[1]3 суб.'!D40</f>
        <v>0</v>
      </c>
      <c r="F21" s="21"/>
      <c r="G21" s="21">
        <f>'[1]3 суб.'!F40</f>
        <v>0</v>
      </c>
      <c r="H21" s="21">
        <f>'[1]3'!G42</f>
        <v>0</v>
      </c>
      <c r="I21" s="6"/>
    </row>
    <row r="22" spans="1:9" ht="15" x14ac:dyDescent="0.2">
      <c r="A22" s="16"/>
      <c r="B22" s="17" t="s">
        <v>31</v>
      </c>
      <c r="C22" s="18" t="s">
        <v>32</v>
      </c>
      <c r="D22" s="20">
        <f>D21/D8*100</f>
        <v>0</v>
      </c>
      <c r="E22" s="20">
        <f>E21/E8*100</f>
        <v>0</v>
      </c>
      <c r="F22" s="20"/>
      <c r="G22" s="20">
        <f>G21/G8*100</f>
        <v>0</v>
      </c>
      <c r="H22" s="20">
        <f>H21/H8*100</f>
        <v>0</v>
      </c>
      <c r="I22" s="6"/>
    </row>
    <row r="23" spans="1:9" ht="25.5" x14ac:dyDescent="0.2">
      <c r="A23" s="16" t="s">
        <v>33</v>
      </c>
      <c r="B23" s="30" t="s">
        <v>34</v>
      </c>
      <c r="C23" s="31" t="s">
        <v>14</v>
      </c>
      <c r="D23" s="20"/>
      <c r="E23" s="20"/>
      <c r="F23" s="22"/>
      <c r="G23" s="22"/>
      <c r="H23" s="22"/>
      <c r="I23" s="6"/>
    </row>
    <row r="24" spans="1:9" ht="15" x14ac:dyDescent="0.2">
      <c r="A24" s="16" t="s">
        <v>35</v>
      </c>
      <c r="B24" s="17" t="s">
        <v>36</v>
      </c>
      <c r="C24" s="18" t="s">
        <v>14</v>
      </c>
      <c r="D24" s="19">
        <f>E24+G24+H24</f>
        <v>305.27628100000004</v>
      </c>
      <c r="E24" s="19">
        <f>E25+E26</f>
        <v>226.83273100000002</v>
      </c>
      <c r="F24" s="19"/>
      <c r="G24" s="19">
        <f>G25+G26</f>
        <v>76.971236000000005</v>
      </c>
      <c r="H24" s="19">
        <f>H25+H26</f>
        <v>1.4723139999999999</v>
      </c>
      <c r="I24" s="6"/>
    </row>
    <row r="25" spans="1:9" ht="15" customHeight="1" x14ac:dyDescent="0.2">
      <c r="A25" s="25" t="s">
        <v>37</v>
      </c>
      <c r="B25" s="26" t="s">
        <v>38</v>
      </c>
      <c r="C25" s="18" t="s">
        <v>14</v>
      </c>
      <c r="D25" s="19">
        <f>E25+F25+G25+H25</f>
        <v>237.3295</v>
      </c>
      <c r="E25" s="19">
        <v>166.12950000000001</v>
      </c>
      <c r="F25" s="19"/>
      <c r="G25" s="19">
        <v>71.2</v>
      </c>
      <c r="H25" s="19"/>
      <c r="I25" s="6"/>
    </row>
    <row r="26" spans="1:9" ht="15" customHeight="1" x14ac:dyDescent="0.2">
      <c r="A26" s="25" t="s">
        <v>39</v>
      </c>
      <c r="B26" s="26" t="s">
        <v>40</v>
      </c>
      <c r="C26" s="18" t="s">
        <v>14</v>
      </c>
      <c r="D26" s="19" t="s">
        <v>70</v>
      </c>
      <c r="E26" s="19">
        <v>60.703231000000002</v>
      </c>
      <c r="F26" s="19"/>
      <c r="G26" s="19">
        <v>5.771236</v>
      </c>
      <c r="H26" s="19">
        <v>1.4723139999999999</v>
      </c>
      <c r="I26" s="6"/>
    </row>
    <row r="27" spans="1:9" ht="15" x14ac:dyDescent="0.2">
      <c r="A27" s="25"/>
      <c r="B27" s="26" t="s">
        <v>41</v>
      </c>
      <c r="C27" s="18"/>
      <c r="D27" s="20"/>
      <c r="E27" s="20"/>
      <c r="F27" s="20"/>
      <c r="G27" s="20"/>
      <c r="H27" s="20"/>
      <c r="I27" s="6"/>
    </row>
    <row r="28" spans="1:9" ht="15" x14ac:dyDescent="0.2">
      <c r="A28" s="32" t="s">
        <v>42</v>
      </c>
      <c r="B28" s="17" t="s">
        <v>43</v>
      </c>
      <c r="C28" s="18" t="s">
        <v>14</v>
      </c>
      <c r="D28" s="19">
        <f>E28+F28+G28+H28</f>
        <v>60.703231000000002</v>
      </c>
      <c r="E28" s="19">
        <v>60.703231000000002</v>
      </c>
      <c r="F28" s="20"/>
      <c r="G28" s="20"/>
      <c r="H28" s="20"/>
      <c r="I28" s="6"/>
    </row>
    <row r="29" spans="1:9" ht="25.5" x14ac:dyDescent="0.2">
      <c r="A29" s="25" t="s">
        <v>44</v>
      </c>
      <c r="B29" s="26" t="s">
        <v>45</v>
      </c>
      <c r="C29" s="18" t="s">
        <v>14</v>
      </c>
      <c r="D29" s="19"/>
      <c r="E29" s="21"/>
      <c r="F29" s="33"/>
      <c r="G29" s="33"/>
      <c r="H29" s="33"/>
      <c r="I29" s="6"/>
    </row>
    <row r="30" spans="1:9" ht="38.25" x14ac:dyDescent="0.2">
      <c r="A30" s="25" t="s">
        <v>46</v>
      </c>
      <c r="B30" s="26" t="s">
        <v>47</v>
      </c>
      <c r="C30" s="18" t="s">
        <v>14</v>
      </c>
      <c r="D30" s="19">
        <f>E30+F30+G30+H30</f>
        <v>8.6462280000000007</v>
      </c>
      <c r="E30" s="19"/>
      <c r="F30" s="19"/>
      <c r="G30" s="19">
        <f>'[1]4 суб.'!G32</f>
        <v>7.2100949999999999</v>
      </c>
      <c r="H30" s="19">
        <f>'[1]4 суб.'!H32</f>
        <v>1.4361330000000001</v>
      </c>
      <c r="I30" s="6"/>
    </row>
    <row r="31" spans="1:9" ht="18" customHeight="1" x14ac:dyDescent="0.2">
      <c r="A31" s="25" t="s">
        <v>48</v>
      </c>
      <c r="B31" s="26" t="s">
        <v>49</v>
      </c>
      <c r="C31" s="18" t="s">
        <v>14</v>
      </c>
      <c r="D31" s="20"/>
      <c r="E31" s="22"/>
      <c r="F31" s="22"/>
      <c r="G31" s="22"/>
      <c r="H31" s="22"/>
      <c r="I31" s="6"/>
    </row>
    <row r="32" spans="1:9" ht="15" hidden="1" x14ac:dyDescent="0.2">
      <c r="A32" s="25"/>
      <c r="B32" s="26" t="s">
        <v>26</v>
      </c>
      <c r="C32" s="18" t="s">
        <v>14</v>
      </c>
      <c r="D32" s="20"/>
      <c r="E32" s="22"/>
      <c r="F32" s="22"/>
      <c r="G32" s="22"/>
      <c r="H32" s="22"/>
      <c r="I32" s="6"/>
    </row>
    <row r="33" spans="1:9" ht="15" hidden="1" x14ac:dyDescent="0.2">
      <c r="A33" s="25"/>
      <c r="B33" s="26" t="s">
        <v>50</v>
      </c>
      <c r="C33" s="18" t="s">
        <v>14</v>
      </c>
      <c r="D33" s="20"/>
      <c r="E33" s="22"/>
      <c r="F33" s="22"/>
      <c r="G33" s="20"/>
      <c r="H33" s="21"/>
      <c r="I33" s="6"/>
    </row>
    <row r="34" spans="1:9" ht="15" hidden="1" x14ac:dyDescent="0.2">
      <c r="A34" s="25"/>
      <c r="B34" s="26" t="s">
        <v>28</v>
      </c>
      <c r="C34" s="18" t="s">
        <v>14</v>
      </c>
      <c r="D34" s="34"/>
      <c r="E34" s="35"/>
      <c r="F34" s="35"/>
      <c r="G34" s="35"/>
      <c r="H34" s="35"/>
      <c r="I34" s="6"/>
    </row>
    <row r="35" spans="1:9" ht="15" hidden="1" x14ac:dyDescent="0.2">
      <c r="A35" s="25" t="s">
        <v>48</v>
      </c>
      <c r="B35" s="26" t="s">
        <v>51</v>
      </c>
      <c r="C35" s="18" t="s">
        <v>14</v>
      </c>
      <c r="D35" s="34"/>
      <c r="E35" s="35"/>
      <c r="F35" s="35"/>
      <c r="G35" s="35"/>
      <c r="H35" s="35"/>
      <c r="I35" s="6"/>
    </row>
    <row r="36" spans="1:9" ht="15" x14ac:dyDescent="0.2">
      <c r="A36" s="25" t="s">
        <v>52</v>
      </c>
      <c r="B36" s="26" t="s">
        <v>53</v>
      </c>
      <c r="C36" s="18" t="s">
        <v>14</v>
      </c>
      <c r="D36" s="20"/>
      <c r="E36" s="22"/>
      <c r="F36" s="22"/>
      <c r="G36" s="21">
        <f>G11</f>
        <v>78.443663999999956</v>
      </c>
      <c r="H36" s="21">
        <f>H13</f>
        <v>1.472427999999951</v>
      </c>
      <c r="I36" s="6"/>
    </row>
    <row r="37" spans="1:9" x14ac:dyDescent="0.2">
      <c r="A37" s="1"/>
      <c r="B37" s="2"/>
      <c r="C37" s="36"/>
      <c r="D37" s="37">
        <f>D8-D21-D24</f>
        <v>1.1399999993955134E-4</v>
      </c>
      <c r="E37" s="37">
        <f>E8-E21-E24</f>
        <v>78.443663999999956</v>
      </c>
      <c r="F37" s="37"/>
      <c r="G37" s="37">
        <f>G8-G21-G24</f>
        <v>1.472427999999951</v>
      </c>
      <c r="H37" s="37">
        <f>H8-H21-H24</f>
        <v>1.1399999995109766E-4</v>
      </c>
      <c r="I37" s="6"/>
    </row>
    <row r="38" spans="1:9" x14ac:dyDescent="0.2">
      <c r="A38" s="1"/>
      <c r="B38" s="2"/>
      <c r="C38" s="38"/>
      <c r="D38" s="37"/>
      <c r="E38" s="37"/>
      <c r="F38" s="37"/>
      <c r="G38" s="37"/>
      <c r="H38" s="37"/>
      <c r="I38" s="6"/>
    </row>
    <row r="39" spans="1:9" x14ac:dyDescent="0.2">
      <c r="A39" s="1"/>
      <c r="B39" s="2"/>
      <c r="C39" s="38"/>
      <c r="D39" s="37"/>
      <c r="E39" s="37"/>
      <c r="F39" s="37"/>
      <c r="G39" s="37"/>
      <c r="H39" s="37"/>
      <c r="I39" s="6"/>
    </row>
    <row r="40" spans="1:9" x14ac:dyDescent="0.2">
      <c r="A40" s="1"/>
      <c r="B40" s="2"/>
      <c r="C40" s="38"/>
      <c r="D40" s="37"/>
      <c r="E40" s="37"/>
      <c r="F40" s="37"/>
      <c r="G40" s="37"/>
      <c r="H40" s="37"/>
      <c r="I40" s="6"/>
    </row>
    <row r="41" spans="1:9" x14ac:dyDescent="0.2">
      <c r="A41" s="1"/>
      <c r="B41" s="2"/>
      <c r="C41" s="38"/>
      <c r="D41" s="39"/>
      <c r="E41" s="39"/>
      <c r="F41" s="6"/>
      <c r="G41" s="39"/>
      <c r="H41" s="39"/>
      <c r="I41" s="6"/>
    </row>
    <row r="42" spans="1:9" ht="15.75" x14ac:dyDescent="0.25">
      <c r="A42" s="1"/>
      <c r="B42" s="44" t="s">
        <v>57</v>
      </c>
      <c r="C42" s="38"/>
      <c r="D42" s="39"/>
      <c r="E42" s="39"/>
      <c r="F42" s="6"/>
      <c r="G42" s="39"/>
      <c r="H42" s="39"/>
      <c r="I42" s="6"/>
    </row>
    <row r="43" spans="1:9" x14ac:dyDescent="0.2">
      <c r="A43" s="1"/>
      <c r="B43" s="2"/>
      <c r="C43" s="38"/>
      <c r="D43" s="39"/>
      <c r="E43" s="39"/>
      <c r="F43" s="6"/>
      <c r="G43" s="39"/>
      <c r="H43" s="39"/>
      <c r="I43" s="6"/>
    </row>
    <row r="44" spans="1:9" hidden="1" x14ac:dyDescent="0.2">
      <c r="A44" s="1"/>
      <c r="B44" s="2"/>
      <c r="C44" s="38"/>
      <c r="E44" s="40"/>
    </row>
    <row r="45" spans="1:9" ht="15.75" hidden="1" x14ac:dyDescent="0.25">
      <c r="A45" s="41"/>
      <c r="B45" s="42" t="s">
        <v>54</v>
      </c>
      <c r="C45" s="38"/>
      <c r="E45" s="42"/>
      <c r="F45" s="43"/>
      <c r="G45" s="44"/>
    </row>
    <row r="46" spans="1:9" ht="31.5" hidden="1" x14ac:dyDescent="0.25">
      <c r="A46" s="41"/>
      <c r="B46" s="42" t="s">
        <v>55</v>
      </c>
      <c r="C46" s="38"/>
      <c r="E46" s="42"/>
      <c r="F46" s="44" t="s">
        <v>56</v>
      </c>
      <c r="G46" s="44"/>
      <c r="H46" s="45"/>
    </row>
    <row r="47" spans="1:9" ht="15.75" x14ac:dyDescent="0.25">
      <c r="A47" s="41"/>
      <c r="B47" s="42"/>
      <c r="C47" s="3"/>
      <c r="D47" s="40"/>
      <c r="E47" s="42"/>
      <c r="G47" s="44"/>
      <c r="H47" s="45"/>
    </row>
    <row r="48" spans="1:9" x14ac:dyDescent="0.2">
      <c r="A48" s="41"/>
      <c r="B48" s="46"/>
      <c r="C48" s="3"/>
    </row>
    <row r="49" spans="2:8" ht="15.75" x14ac:dyDescent="0.25">
      <c r="B49" s="47"/>
      <c r="C49" s="44"/>
      <c r="D49" s="44"/>
      <c r="E49" s="44"/>
      <c r="F49" s="44"/>
    </row>
    <row r="50" spans="2:8" ht="15.75" customHeight="1" x14ac:dyDescent="0.25">
      <c r="B50" s="47"/>
      <c r="C50" s="44"/>
      <c r="E50" s="71"/>
      <c r="F50" s="71"/>
      <c r="G50" s="71"/>
      <c r="H50" s="42"/>
    </row>
    <row r="52" spans="2:8" ht="15.75" customHeight="1" x14ac:dyDescent="0.25">
      <c r="B52" s="47"/>
      <c r="E52" s="71"/>
      <c r="F52" s="71"/>
      <c r="G52" s="71"/>
    </row>
  </sheetData>
  <mergeCells count="7">
    <mergeCell ref="E50:G50"/>
    <mergeCell ref="E52:G52"/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60" zoomScaleNormal="100" workbookViewId="0">
      <selection activeCell="K14" sqref="K14"/>
    </sheetView>
  </sheetViews>
  <sheetFormatPr defaultRowHeight="15" x14ac:dyDescent="0.25"/>
  <cols>
    <col min="1" max="1" width="6" customWidth="1"/>
    <col min="2" max="2" width="30.7109375" customWidth="1"/>
    <col min="3" max="3" width="12.28515625" customWidth="1"/>
    <col min="4" max="4" width="9.28515625" customWidth="1"/>
    <col min="5" max="5" width="8.85546875" customWidth="1"/>
    <col min="6" max="6" width="6.140625" customWidth="1"/>
    <col min="7" max="7" width="9.85546875" customWidth="1"/>
  </cols>
  <sheetData>
    <row r="1" spans="1:8" x14ac:dyDescent="0.25">
      <c r="A1" s="1"/>
      <c r="B1" s="2"/>
      <c r="C1" s="49"/>
      <c r="D1" s="49"/>
      <c r="E1" s="80" t="s">
        <v>0</v>
      </c>
      <c r="F1" s="81"/>
      <c r="G1" s="81"/>
      <c r="H1" s="49"/>
    </row>
    <row r="2" spans="1:8" ht="50.25" customHeight="1" x14ac:dyDescent="0.25">
      <c r="A2" s="82" t="s">
        <v>58</v>
      </c>
      <c r="B2" s="82"/>
      <c r="C2" s="82"/>
      <c r="D2" s="82"/>
      <c r="E2" s="82"/>
      <c r="F2" s="82"/>
      <c r="G2" s="82"/>
      <c r="H2" s="82"/>
    </row>
    <row r="3" spans="1:8" ht="16.5" x14ac:dyDescent="0.25">
      <c r="A3" s="50"/>
      <c r="B3" s="50"/>
      <c r="C3" s="50"/>
      <c r="D3" s="50"/>
      <c r="E3" s="50"/>
      <c r="F3" s="50"/>
      <c r="G3" s="50"/>
      <c r="H3" s="50"/>
    </row>
    <row r="4" spans="1:8" ht="15" customHeight="1" x14ac:dyDescent="0.25">
      <c r="A4" s="73" t="s">
        <v>3</v>
      </c>
      <c r="B4" s="75" t="s">
        <v>4</v>
      </c>
      <c r="C4" s="83" t="s">
        <v>5</v>
      </c>
      <c r="D4" s="85" t="s">
        <v>6</v>
      </c>
      <c r="E4" s="86"/>
      <c r="F4" s="86"/>
      <c r="G4" s="86"/>
      <c r="H4" s="87"/>
    </row>
    <row r="5" spans="1:8" x14ac:dyDescent="0.25">
      <c r="A5" s="74"/>
      <c r="B5" s="76"/>
      <c r="C5" s="84"/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</row>
    <row r="6" spans="1:8" x14ac:dyDescent="0.25">
      <c r="A6" s="51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</row>
    <row r="7" spans="1:8" ht="26.25" x14ac:dyDescent="0.25">
      <c r="A7" s="53" t="s">
        <v>12</v>
      </c>
      <c r="B7" s="26" t="s">
        <v>13</v>
      </c>
      <c r="C7" s="20" t="s">
        <v>14</v>
      </c>
      <c r="D7" s="19">
        <f>D8+D13+D14+D18</f>
        <v>67.946781000000001</v>
      </c>
      <c r="E7" s="19">
        <f>E8+E14+E13+E18</f>
        <v>67.946781000000001</v>
      </c>
      <c r="F7" s="19"/>
      <c r="G7" s="19">
        <f>G8+G14+G13+G18</f>
        <v>7.243549999999999</v>
      </c>
      <c r="H7" s="19">
        <f>H8+H14+H13+H18</f>
        <v>1.472313999999999</v>
      </c>
    </row>
    <row r="8" spans="1:8" x14ac:dyDescent="0.25">
      <c r="A8" s="53" t="s">
        <v>15</v>
      </c>
      <c r="B8" s="26" t="s">
        <v>16</v>
      </c>
      <c r="C8" s="20" t="s">
        <v>14</v>
      </c>
      <c r="D8" s="20"/>
      <c r="E8" s="19"/>
      <c r="F8" s="19"/>
      <c r="G8" s="19">
        <f>G10+G11+G12</f>
        <v>7.243549999999999</v>
      </c>
      <c r="H8" s="19">
        <f>H10+H11+H12</f>
        <v>1.472313999999999</v>
      </c>
    </row>
    <row r="9" spans="1:8" x14ac:dyDescent="0.25">
      <c r="A9" s="53"/>
      <c r="B9" s="26" t="s">
        <v>17</v>
      </c>
      <c r="C9" s="20"/>
      <c r="D9" s="20"/>
      <c r="E9" s="22"/>
      <c r="F9" s="22"/>
      <c r="G9" s="22"/>
      <c r="H9" s="22"/>
    </row>
    <row r="10" spans="1:8" x14ac:dyDescent="0.25">
      <c r="A10" s="53"/>
      <c r="B10" s="26" t="s">
        <v>8</v>
      </c>
      <c r="C10" s="20" t="s">
        <v>14</v>
      </c>
      <c r="D10" s="20"/>
      <c r="E10" s="22"/>
      <c r="F10" s="22"/>
      <c r="G10" s="21">
        <f>E40</f>
        <v>7.243549999999999</v>
      </c>
      <c r="H10" s="21"/>
    </row>
    <row r="11" spans="1:8" x14ac:dyDescent="0.25">
      <c r="A11" s="53"/>
      <c r="B11" s="26" t="s">
        <v>9</v>
      </c>
      <c r="C11" s="20" t="s">
        <v>14</v>
      </c>
      <c r="D11" s="20"/>
      <c r="E11" s="22"/>
      <c r="F11" s="22"/>
      <c r="G11" s="21"/>
      <c r="H11" s="21"/>
    </row>
    <row r="12" spans="1:8" x14ac:dyDescent="0.25">
      <c r="A12" s="53"/>
      <c r="B12" s="26" t="s">
        <v>10</v>
      </c>
      <c r="C12" s="20" t="s">
        <v>14</v>
      </c>
      <c r="D12" s="20"/>
      <c r="E12" s="54"/>
      <c r="F12" s="22"/>
      <c r="G12" s="21"/>
      <c r="H12" s="21">
        <f>G40</f>
        <v>1.472313999999999</v>
      </c>
    </row>
    <row r="13" spans="1:8" ht="15.75" customHeight="1" x14ac:dyDescent="0.25">
      <c r="A13" s="53" t="s">
        <v>18</v>
      </c>
      <c r="B13" s="17" t="s">
        <v>59</v>
      </c>
      <c r="C13" s="20" t="s">
        <v>14</v>
      </c>
      <c r="D13" s="20"/>
      <c r="E13" s="22"/>
      <c r="F13" s="55"/>
      <c r="G13" s="55"/>
      <c r="H13" s="56"/>
    </row>
    <row r="14" spans="1:8" ht="31.5" customHeight="1" x14ac:dyDescent="0.25">
      <c r="A14" s="53" t="s">
        <v>20</v>
      </c>
      <c r="B14" s="26" t="s">
        <v>21</v>
      </c>
      <c r="C14" s="20" t="s">
        <v>14</v>
      </c>
      <c r="D14" s="19">
        <f>E14+G14+H14</f>
        <v>67.946781000000001</v>
      </c>
      <c r="E14" s="21">
        <v>67.946781000000001</v>
      </c>
      <c r="F14" s="22"/>
      <c r="G14" s="22"/>
      <c r="H14" s="22"/>
    </row>
    <row r="15" spans="1:8" ht="26.25" x14ac:dyDescent="0.25">
      <c r="A15" s="53" t="s">
        <v>22</v>
      </c>
      <c r="B15" s="26" t="s">
        <v>60</v>
      </c>
      <c r="C15" s="20" t="s">
        <v>14</v>
      </c>
      <c r="D15" s="20"/>
      <c r="E15" s="22"/>
      <c r="F15" s="22"/>
      <c r="G15" s="22"/>
      <c r="H15" s="22"/>
    </row>
    <row r="16" spans="1:8" ht="26.25" x14ac:dyDescent="0.25">
      <c r="A16" s="53" t="s">
        <v>24</v>
      </c>
      <c r="B16" s="26" t="s">
        <v>61</v>
      </c>
      <c r="C16" s="20" t="s">
        <v>14</v>
      </c>
      <c r="D16" s="20"/>
      <c r="E16" s="22"/>
      <c r="F16" s="22"/>
      <c r="G16" s="22"/>
      <c r="H16" s="22"/>
    </row>
    <row r="17" spans="1:8" hidden="1" x14ac:dyDescent="0.25">
      <c r="A17" s="53"/>
      <c r="B17" s="26" t="s">
        <v>26</v>
      </c>
      <c r="C17" s="20"/>
      <c r="D17" s="20"/>
      <c r="E17" s="22"/>
      <c r="F17" s="22"/>
      <c r="G17" s="22"/>
      <c r="H17" s="22"/>
    </row>
    <row r="18" spans="1:8" hidden="1" x14ac:dyDescent="0.25">
      <c r="A18" s="53"/>
      <c r="B18" s="26" t="s">
        <v>62</v>
      </c>
      <c r="C18" s="20" t="s">
        <v>14</v>
      </c>
      <c r="D18" s="20"/>
      <c r="E18" s="23"/>
      <c r="F18" s="23"/>
      <c r="G18" s="23"/>
      <c r="H18" s="23"/>
    </row>
    <row r="19" spans="1:8" hidden="1" x14ac:dyDescent="0.25">
      <c r="A19" s="53"/>
      <c r="B19" s="26" t="s">
        <v>28</v>
      </c>
      <c r="C19" s="20" t="s">
        <v>14</v>
      </c>
      <c r="D19" s="20"/>
      <c r="E19" s="23"/>
      <c r="F19" s="23"/>
      <c r="G19" s="23"/>
      <c r="H19" s="23"/>
    </row>
    <row r="20" spans="1:8" ht="17.25" customHeight="1" x14ac:dyDescent="0.25">
      <c r="A20" s="53" t="s">
        <v>29</v>
      </c>
      <c r="B20" s="26" t="s">
        <v>30</v>
      </c>
      <c r="C20" s="20" t="s">
        <v>14</v>
      </c>
      <c r="D20" s="19">
        <f>E20+F20+G20+H20</f>
        <v>0</v>
      </c>
      <c r="E20" s="21">
        <f>'[1]3 суб.'!D40</f>
        <v>0</v>
      </c>
      <c r="F20" s="21"/>
      <c r="G20" s="21">
        <f>'[1]3 суб.'!F40</f>
        <v>0</v>
      </c>
      <c r="H20" s="21">
        <f>'[1]3 суб.'!G40</f>
        <v>0</v>
      </c>
    </row>
    <row r="21" spans="1:8" x14ac:dyDescent="0.25">
      <c r="A21" s="53"/>
      <c r="B21" s="26" t="s">
        <v>31</v>
      </c>
      <c r="C21" s="20" t="s">
        <v>32</v>
      </c>
      <c r="D21" s="20">
        <f>D20/D7*100</f>
        <v>0</v>
      </c>
      <c r="E21" s="20">
        <f>E20/E7*100</f>
        <v>0</v>
      </c>
      <c r="F21" s="22"/>
      <c r="G21" s="20">
        <f>G20/G7*100</f>
        <v>0</v>
      </c>
      <c r="H21" s="20">
        <f>H20/H7*100</f>
        <v>0</v>
      </c>
    </row>
    <row r="22" spans="1:8" ht="26.25" x14ac:dyDescent="0.25">
      <c r="A22" s="53" t="s">
        <v>33</v>
      </c>
      <c r="B22" s="57" t="s">
        <v>63</v>
      </c>
      <c r="C22" s="20" t="s">
        <v>14</v>
      </c>
      <c r="D22" s="20"/>
      <c r="E22" s="20"/>
      <c r="F22" s="23"/>
      <c r="G22" s="23"/>
      <c r="H22" s="23"/>
    </row>
    <row r="23" spans="1:8" x14ac:dyDescent="0.25">
      <c r="A23" s="53" t="s">
        <v>35</v>
      </c>
      <c r="B23" s="26" t="s">
        <v>64</v>
      </c>
      <c r="C23" s="20" t="s">
        <v>14</v>
      </c>
      <c r="D23" s="19">
        <f>E23+G23+H23</f>
        <v>67.946781000000001</v>
      </c>
      <c r="E23" s="19">
        <f>E28</f>
        <v>60.703231000000002</v>
      </c>
      <c r="F23" s="19"/>
      <c r="G23" s="19">
        <f>G28</f>
        <v>5.771236</v>
      </c>
      <c r="H23" s="19">
        <f>H28</f>
        <v>1.4723139999999999</v>
      </c>
    </row>
    <row r="24" spans="1:8" ht="15" customHeight="1" x14ac:dyDescent="0.25">
      <c r="A24" s="53" t="s">
        <v>37</v>
      </c>
      <c r="B24" s="26" t="s">
        <v>38</v>
      </c>
      <c r="C24" s="20" t="s">
        <v>14</v>
      </c>
      <c r="D24" s="56"/>
      <c r="E24" s="56"/>
      <c r="F24" s="56"/>
      <c r="G24" s="56"/>
      <c r="H24" s="56"/>
    </row>
    <row r="25" spans="1:8" ht="30" customHeight="1" x14ac:dyDescent="0.25">
      <c r="A25" s="53"/>
      <c r="B25" s="26" t="s">
        <v>65</v>
      </c>
      <c r="C25" s="20"/>
      <c r="D25" s="19"/>
      <c r="E25" s="19"/>
      <c r="F25" s="19"/>
      <c r="G25" s="19"/>
      <c r="H25" s="19"/>
    </row>
    <row r="26" spans="1:8" ht="15.75" customHeight="1" x14ac:dyDescent="0.25">
      <c r="A26" s="53"/>
      <c r="B26" s="26" t="s">
        <v>66</v>
      </c>
      <c r="C26" s="20" t="s">
        <v>14</v>
      </c>
      <c r="D26" s="19"/>
      <c r="E26" s="19"/>
      <c r="F26" s="19"/>
      <c r="G26" s="19"/>
      <c r="H26" s="19"/>
    </row>
    <row r="27" spans="1:8" x14ac:dyDescent="0.25">
      <c r="A27" s="53"/>
      <c r="B27" s="26" t="s">
        <v>67</v>
      </c>
      <c r="C27" s="20" t="s">
        <v>14</v>
      </c>
      <c r="D27" s="19"/>
      <c r="E27" s="19"/>
      <c r="F27" s="19"/>
      <c r="G27" s="19"/>
      <c r="H27" s="19"/>
    </row>
    <row r="28" spans="1:8" x14ac:dyDescent="0.25">
      <c r="A28" s="53" t="s">
        <v>39</v>
      </c>
      <c r="B28" s="26" t="s">
        <v>40</v>
      </c>
      <c r="C28" s="20" t="s">
        <v>14</v>
      </c>
      <c r="D28" s="19">
        <f>E28+F28+G28+H28</f>
        <v>67.946781000000001</v>
      </c>
      <c r="E28" s="19">
        <v>60.703231000000002</v>
      </c>
      <c r="F28" s="19"/>
      <c r="G28" s="19">
        <v>5.771236</v>
      </c>
      <c r="H28" s="19">
        <v>1.4723139999999999</v>
      </c>
    </row>
    <row r="29" spans="1:8" x14ac:dyDescent="0.25">
      <c r="A29" s="53"/>
      <c r="B29" s="26" t="s">
        <v>41</v>
      </c>
      <c r="C29" s="20"/>
      <c r="D29" s="20"/>
      <c r="E29" s="20"/>
      <c r="F29" s="20"/>
      <c r="G29" s="20"/>
      <c r="H29" s="20"/>
    </row>
    <row r="30" spans="1:8" ht="26.25" x14ac:dyDescent="0.25">
      <c r="A30" s="32" t="s">
        <v>42</v>
      </c>
      <c r="B30" s="17" t="s">
        <v>43</v>
      </c>
      <c r="C30" s="20" t="s">
        <v>14</v>
      </c>
      <c r="D30" s="19">
        <f>E30+F30+G30+H30</f>
        <v>60.703231000000002</v>
      </c>
      <c r="E30" s="19">
        <f>E28</f>
        <v>60.703231000000002</v>
      </c>
      <c r="F30" s="20"/>
      <c r="G30" s="20"/>
      <c r="H30" s="20"/>
    </row>
    <row r="31" spans="1:8" ht="40.5" customHeight="1" x14ac:dyDescent="0.25">
      <c r="A31" s="53" t="s">
        <v>46</v>
      </c>
      <c r="B31" s="26" t="s">
        <v>45</v>
      </c>
      <c r="C31" s="20" t="s">
        <v>14</v>
      </c>
      <c r="D31" s="58"/>
      <c r="E31" s="21"/>
      <c r="F31" s="33"/>
      <c r="G31" s="33"/>
      <c r="H31" s="33"/>
    </row>
    <row r="32" spans="1:8" ht="39.75" customHeight="1" x14ac:dyDescent="0.25">
      <c r="A32" s="53" t="s">
        <v>44</v>
      </c>
      <c r="B32" s="26" t="s">
        <v>47</v>
      </c>
      <c r="C32" s="20" t="s">
        <v>14</v>
      </c>
      <c r="D32" s="19">
        <f>E32+F32+G32+H32</f>
        <v>7.2435499999999999</v>
      </c>
      <c r="E32" s="19"/>
      <c r="F32" s="19"/>
      <c r="G32" s="19">
        <f>G28</f>
        <v>5.771236</v>
      </c>
      <c r="H32" s="19">
        <f>H28</f>
        <v>1.4723139999999999</v>
      </c>
    </row>
    <row r="33" spans="1:8" x14ac:dyDescent="0.25">
      <c r="A33" s="59" t="s">
        <v>48</v>
      </c>
      <c r="B33" s="26" t="s">
        <v>49</v>
      </c>
      <c r="C33" s="20" t="s">
        <v>14</v>
      </c>
      <c r="D33" s="34"/>
      <c r="E33" s="60"/>
      <c r="F33" s="60"/>
      <c r="G33" s="60"/>
      <c r="H33" s="60"/>
    </row>
    <row r="34" spans="1:8" hidden="1" x14ac:dyDescent="0.25">
      <c r="A34" s="53"/>
      <c r="B34" s="26" t="s">
        <v>26</v>
      </c>
      <c r="C34" s="20" t="s">
        <v>14</v>
      </c>
      <c r="D34" s="34"/>
      <c r="E34" s="60"/>
      <c r="F34" s="60"/>
      <c r="G34" s="60"/>
      <c r="H34" s="60"/>
    </row>
    <row r="35" spans="1:8" hidden="1" x14ac:dyDescent="0.25">
      <c r="A35" s="53"/>
      <c r="B35" s="26" t="s">
        <v>62</v>
      </c>
      <c r="C35" s="20" t="s">
        <v>14</v>
      </c>
      <c r="D35" s="34"/>
      <c r="E35" s="35"/>
      <c r="F35" s="60"/>
      <c r="G35" s="34"/>
      <c r="H35" s="61"/>
    </row>
    <row r="36" spans="1:8" hidden="1" x14ac:dyDescent="0.25">
      <c r="A36" s="53"/>
      <c r="B36" s="26" t="s">
        <v>28</v>
      </c>
      <c r="C36" s="20" t="s">
        <v>14</v>
      </c>
      <c r="D36" s="34"/>
      <c r="E36" s="60"/>
      <c r="F36" s="60"/>
      <c r="G36" s="60"/>
      <c r="H36" s="60"/>
    </row>
    <row r="37" spans="1:8" hidden="1" x14ac:dyDescent="0.25">
      <c r="A37" s="53"/>
      <c r="B37" s="26" t="s">
        <v>68</v>
      </c>
      <c r="C37" s="20"/>
      <c r="D37" s="34"/>
      <c r="E37" s="34"/>
      <c r="F37" s="60"/>
      <c r="G37" s="34"/>
      <c r="H37" s="34"/>
    </row>
    <row r="38" spans="1:8" hidden="1" x14ac:dyDescent="0.25">
      <c r="A38" s="53" t="s">
        <v>48</v>
      </c>
      <c r="B38" s="26" t="s">
        <v>51</v>
      </c>
      <c r="C38" s="20" t="s">
        <v>14</v>
      </c>
      <c r="D38" s="34"/>
      <c r="E38" s="60"/>
      <c r="F38" s="60"/>
      <c r="G38" s="60"/>
      <c r="H38" s="60"/>
    </row>
    <row r="39" spans="1:8" ht="26.25" x14ac:dyDescent="0.25">
      <c r="A39" s="53" t="s">
        <v>52</v>
      </c>
      <c r="B39" s="26" t="s">
        <v>53</v>
      </c>
      <c r="C39" s="20" t="s">
        <v>14</v>
      </c>
      <c r="D39" s="20"/>
      <c r="E39" s="23"/>
      <c r="F39" s="23"/>
      <c r="G39" s="28">
        <f>G10</f>
        <v>7.243549999999999</v>
      </c>
      <c r="H39" s="28">
        <f>H12</f>
        <v>1.472313999999999</v>
      </c>
    </row>
    <row r="40" spans="1:8" x14ac:dyDescent="0.25">
      <c r="A40" s="1"/>
      <c r="B40" s="2"/>
      <c r="C40" s="62"/>
      <c r="D40" s="63">
        <f>D7-D20-D23</f>
        <v>0</v>
      </c>
      <c r="E40" s="63">
        <f>E7-E20-E23</f>
        <v>7.243549999999999</v>
      </c>
      <c r="F40" s="63"/>
      <c r="G40" s="63">
        <f>G7-G20-G23</f>
        <v>1.472313999999999</v>
      </c>
      <c r="H40" s="63">
        <f>H7-H20-H23</f>
        <v>0</v>
      </c>
    </row>
    <row r="41" spans="1:8" x14ac:dyDescent="0.25">
      <c r="A41" s="1"/>
      <c r="B41" s="2"/>
      <c r="C41" s="49"/>
      <c r="D41" s="64"/>
      <c r="E41" s="64"/>
      <c r="F41" s="64"/>
      <c r="G41" s="64"/>
      <c r="H41" s="64"/>
    </row>
    <row r="42" spans="1:8" x14ac:dyDescent="0.25">
      <c r="A42" s="1"/>
      <c r="B42" s="2"/>
      <c r="C42" s="49"/>
      <c r="D42" s="65"/>
      <c r="E42" s="65"/>
      <c r="F42" s="49"/>
      <c r="G42" s="65"/>
      <c r="H42" s="65"/>
    </row>
    <row r="43" spans="1:8" ht="15.75" x14ac:dyDescent="0.25">
      <c r="A43" s="88" t="s">
        <v>69</v>
      </c>
      <c r="B43" s="88"/>
      <c r="C43" s="88"/>
      <c r="D43" s="88"/>
      <c r="E43" s="88"/>
      <c r="F43" s="88"/>
      <c r="G43" s="88"/>
      <c r="H43" s="88"/>
    </row>
    <row r="44" spans="1:8" x14ac:dyDescent="0.25">
      <c r="A44" s="66"/>
      <c r="B44" s="67"/>
      <c r="C44" s="49"/>
      <c r="D44" s="49"/>
      <c r="E44" s="49"/>
      <c r="F44" s="49"/>
      <c r="G44" s="49"/>
      <c r="H44" s="49"/>
    </row>
    <row r="45" spans="1:8" ht="15.75" x14ac:dyDescent="0.25">
      <c r="A45" s="66"/>
      <c r="B45" s="68"/>
      <c r="C45" s="69"/>
      <c r="D45" s="69"/>
      <c r="E45" s="69"/>
      <c r="F45" s="49"/>
      <c r="G45" s="49"/>
      <c r="H45" s="49"/>
    </row>
    <row r="46" spans="1:8" ht="16.5" customHeight="1" x14ac:dyDescent="0.25">
      <c r="A46" s="49"/>
      <c r="B46" s="89"/>
      <c r="C46" s="89"/>
      <c r="E46" s="47"/>
      <c r="F46" s="47"/>
      <c r="G46" s="90"/>
      <c r="H46" s="90"/>
    </row>
    <row r="47" spans="1:8" x14ac:dyDescent="0.25">
      <c r="A47" s="49"/>
      <c r="B47" s="70"/>
      <c r="C47" s="49"/>
      <c r="D47" s="49"/>
      <c r="E47" s="49"/>
      <c r="F47" s="49"/>
      <c r="G47" s="49"/>
      <c r="H47" s="49"/>
    </row>
    <row r="48" spans="1:8" ht="15.75" x14ac:dyDescent="0.25">
      <c r="A48" s="49"/>
      <c r="B48" s="89"/>
      <c r="C48" s="89"/>
      <c r="D48" s="49"/>
      <c r="E48" s="49"/>
      <c r="F48" s="49"/>
      <c r="G48" s="90"/>
      <c r="H48" s="90"/>
    </row>
  </sheetData>
  <mergeCells count="11">
    <mergeCell ref="A43:H43"/>
    <mergeCell ref="B46:C46"/>
    <mergeCell ref="G46:H46"/>
    <mergeCell ref="B48:C48"/>
    <mergeCell ref="G48:H48"/>
    <mergeCell ref="E1:G1"/>
    <mergeCell ref="A2:H2"/>
    <mergeCell ref="A4:A5"/>
    <mergeCell ref="B4:B5"/>
    <mergeCell ref="C4:C5"/>
    <mergeCell ref="D4:H4"/>
  </mergeCells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собств потребл</vt:lpstr>
      <vt:lpstr>субабонентов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2020-03-12T06:47:08Z</dcterms:modified>
</cp:coreProperties>
</file>